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rrsar1\Desktop\"/>
    </mc:Choice>
  </mc:AlternateContent>
  <bookViews>
    <workbookView xWindow="0" yWindow="0" windowWidth="19200" windowHeight="8235"/>
  </bookViews>
  <sheets>
    <sheet name="2012" sheetId="1" r:id="rId1"/>
    <sheet name="Data Sheet" sheetId="2" r:id="rId2"/>
  </sheets>
  <definedNames>
    <definedName name="_xlnm.Print_Area" localSheetId="0">'2012'!$A$1:$S$60</definedName>
  </definedNames>
  <calcPr calcId="152511"/>
</workbook>
</file>

<file path=xl/calcChain.xml><?xml version="1.0" encoding="utf-8"?>
<calcChain xmlns="http://schemas.openxmlformats.org/spreadsheetml/2006/main">
  <c r="Q26" i="1" l="1"/>
  <c r="Q27" i="1"/>
  <c r="Q28" i="1"/>
  <c r="Q29" i="1"/>
  <c r="Q30" i="1"/>
  <c r="Q31" i="1"/>
  <c r="Q32" i="1"/>
  <c r="Q33" i="1"/>
  <c r="Q34" i="1"/>
  <c r="Q35" i="1"/>
  <c r="M26" i="1"/>
  <c r="M27" i="1"/>
  <c r="M28" i="1"/>
  <c r="M29" i="1"/>
  <c r="M30" i="1"/>
  <c r="M31" i="1"/>
  <c r="M32" i="1"/>
  <c r="M33" i="1"/>
  <c r="M34" i="1"/>
  <c r="M35" i="1"/>
  <c r="I26" i="1"/>
  <c r="I27" i="1"/>
  <c r="I28" i="1"/>
  <c r="I29" i="1"/>
  <c r="I30" i="1"/>
  <c r="I31" i="1"/>
  <c r="I32" i="1"/>
  <c r="I33" i="1"/>
  <c r="I34" i="1"/>
  <c r="I35" i="1"/>
  <c r="P41" i="1" l="1"/>
  <c r="L41" i="1"/>
  <c r="H41" i="1"/>
  <c r="D22" i="1" l="1"/>
  <c r="D26" i="1" l="1"/>
  <c r="D27" i="1" s="1"/>
  <c r="D28" i="1" s="1"/>
  <c r="D29" i="1" s="1"/>
  <c r="D30" i="1" s="1"/>
  <c r="D31" i="1" s="1"/>
  <c r="D32" i="1" s="1"/>
  <c r="D33" i="1" s="1"/>
  <c r="D34" i="1" s="1"/>
  <c r="D35" i="1" s="1"/>
  <c r="H22" i="1"/>
  <c r="L22" i="1"/>
  <c r="P22" i="1"/>
  <c r="E25" i="1"/>
  <c r="I25" i="1"/>
  <c r="M25" i="1"/>
  <c r="Q25" i="1"/>
  <c r="C40" i="1"/>
  <c r="D40" i="1"/>
  <c r="G40" i="1"/>
  <c r="K40" i="1"/>
  <c r="O40" i="1"/>
  <c r="C41" i="1"/>
  <c r="D41" i="1"/>
  <c r="G41" i="1"/>
  <c r="K41" i="1"/>
  <c r="O41" i="1"/>
  <c r="E26" i="1" l="1"/>
  <c r="E27" i="1"/>
  <c r="E28" i="1" l="1"/>
  <c r="E29" i="1" l="1"/>
  <c r="E30" i="1" l="1"/>
  <c r="E31" i="1" l="1"/>
  <c r="E32" i="1" l="1"/>
  <c r="E33" i="1" l="1"/>
  <c r="E34" i="1" l="1"/>
  <c r="E35" i="1" l="1"/>
</calcChain>
</file>

<file path=xl/sharedStrings.xml><?xml version="1.0" encoding="utf-8"?>
<sst xmlns="http://schemas.openxmlformats.org/spreadsheetml/2006/main" count="55" uniqueCount="29">
  <si>
    <t>t</t>
  </si>
  <si>
    <t>Demonstration of demographic stochasticity</t>
  </si>
  <si>
    <t>slope</t>
  </si>
  <si>
    <t>b' = 0.333</t>
  </si>
  <si>
    <t>d' = 0.167</t>
  </si>
  <si>
    <r>
      <rPr>
        <sz val="11"/>
        <rFont val="Calibri"/>
        <family val="2"/>
      </rPr>
      <t>λ</t>
    </r>
    <r>
      <rPr>
        <sz val="11"/>
        <rFont val="Calibri"/>
        <family val="2"/>
        <scheme val="minor"/>
      </rPr>
      <t xml:space="preserve"> = 1.167</t>
    </r>
  </si>
  <si>
    <r>
      <t>N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= 3</t>
    </r>
  </si>
  <si>
    <t>All populations are equivalent in terms of vital rates and initial population size:</t>
  </si>
  <si>
    <t>if "1" or "2" is rolled, the individual reproduces (grabs someone from audience)</t>
  </si>
  <si>
    <t>Simulate with dice roll: each individul in a population rolls one die</t>
  </si>
  <si>
    <t>if any remaining number is rolled, the individual stays in population</t>
  </si>
  <si>
    <t>if a "6" is rolled, the individual dies</t>
  </si>
  <si>
    <t xml:space="preserve">Thus, the probability of reproducing (b') is 2/6 = 0.333, and the probability of dying in 1/6 = 0.167 (d') </t>
  </si>
  <si>
    <t>for a net growth rate, λ, of 1 + 0.33 - 0.167 = 1.167.</t>
  </si>
  <si>
    <t>Rules</t>
  </si>
  <si>
    <t>λ</t>
  </si>
  <si>
    <t>Deterministic</t>
  </si>
  <si>
    <r>
      <t>N</t>
    </r>
    <r>
      <rPr>
        <vertAlign val="subscript"/>
        <sz val="12"/>
        <rFont val="Calibri"/>
        <family val="2"/>
        <scheme val="minor"/>
      </rPr>
      <t>t</t>
    </r>
  </si>
  <si>
    <r>
      <t>lnN</t>
    </r>
    <r>
      <rPr>
        <vertAlign val="subscript"/>
        <sz val="12"/>
        <rFont val="Calibri"/>
        <family val="2"/>
        <scheme val="minor"/>
      </rPr>
      <t>t</t>
    </r>
  </si>
  <si>
    <t>Stochastic Pop #1</t>
  </si>
  <si>
    <t>Stochastic Pop #2</t>
  </si>
  <si>
    <t>Stochastic Pop #3</t>
  </si>
  <si>
    <t>Population growth through time</t>
  </si>
  <si>
    <t>#</t>
  </si>
  <si>
    <r>
      <t>(could also be log</t>
    </r>
    <r>
      <rPr>
        <vertAlign val="subscript"/>
        <sz val="12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>)</t>
    </r>
  </si>
  <si>
    <r>
      <t>lnN</t>
    </r>
    <r>
      <rPr>
        <vertAlign val="subscript"/>
        <sz val="12"/>
        <rFont val="Calibri"/>
        <family val="2"/>
        <scheme val="minor"/>
      </rPr>
      <t>t</t>
    </r>
    <r>
      <rPr>
        <sz val="12"/>
        <rFont val="Calibri"/>
        <family val="2"/>
        <scheme val="minor"/>
      </rPr>
      <t xml:space="preserve"> = lnN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 + t ln </t>
    </r>
    <r>
      <rPr>
        <sz val="12"/>
        <rFont val="Calibri"/>
        <family val="2"/>
      </rPr>
      <t>λ</t>
    </r>
  </si>
  <si>
    <r>
      <t>N</t>
    </r>
    <r>
      <rPr>
        <vertAlign val="subscript"/>
        <sz val="12"/>
        <rFont val="Calibri"/>
        <family val="2"/>
        <scheme val="minor"/>
      </rPr>
      <t>t+1</t>
    </r>
    <r>
      <rPr>
        <sz val="12"/>
        <rFont val="Calibri"/>
        <family val="2"/>
        <scheme val="minor"/>
      </rPr>
      <t xml:space="preserve"> = Nt </t>
    </r>
    <r>
      <rPr>
        <sz val="12"/>
        <rFont val="Calibri"/>
        <family val="2"/>
      </rPr>
      <t>λ</t>
    </r>
  </si>
  <si>
    <t>Equations:</t>
  </si>
  <si>
    <r>
      <t>N</t>
    </r>
    <r>
      <rPr>
        <b/>
        <vertAlign val="subscript"/>
        <sz val="25"/>
        <rFont val="Calibri"/>
        <family val="2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</si>
</sst>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2"/>
      <name val="Times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E70F8A"/>
      <name val="Calibri"/>
      <family val="2"/>
      <scheme val="minor"/>
    </font>
    <font>
      <sz val="12"/>
      <color rgb="FFE70F8A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2"/>
      <color rgb="FF000099"/>
      <name val="Calibri"/>
      <family val="2"/>
      <scheme val="minor"/>
    </font>
    <font>
      <sz val="12"/>
      <color rgb="FF000099"/>
      <name val="Calibri"/>
      <family val="2"/>
    </font>
    <font>
      <sz val="12"/>
      <color rgb="FFC00000"/>
      <name val="Calibri"/>
      <family val="2"/>
    </font>
    <font>
      <sz val="12"/>
      <color rgb="FFE70F8A"/>
      <name val="Calibri"/>
      <family val="2"/>
    </font>
    <font>
      <sz val="12"/>
      <color rgb="FF008000"/>
      <name val="Calibri"/>
      <family val="2"/>
    </font>
    <font>
      <sz val="25"/>
      <name val="Times"/>
      <family val="1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b/>
      <vertAlign val="subscript"/>
      <sz val="2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6" fillId="0" borderId="4" xfId="0" applyFont="1" applyBorder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12" fillId="0" borderId="0" xfId="0" applyNumberFormat="1" applyFont="1"/>
    <xf numFmtId="164" fontId="14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/>
    <xf numFmtId="164" fontId="14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0F8A"/>
      <color rgb="FF008000"/>
      <color rgb="FF000099"/>
      <color rgb="FFF600F6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9603282348327"/>
          <c:y val="6.5689561082092451E-2"/>
          <c:w val="0.79156533019579445"/>
          <c:h val="0.759689487966546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'2012'!$D$25:$D$35</c:f>
              <c:numCache>
                <c:formatCode>0</c:formatCode>
                <c:ptCount val="11"/>
                <c:pt idx="0">
                  <c:v>3</c:v>
                </c:pt>
                <c:pt idx="1">
                  <c:v>3.4994726603353188</c:v>
                </c:pt>
                <c:pt idx="2">
                  <c:v>4.0821029668114512</c:v>
                </c:pt>
                <c:pt idx="3">
                  <c:v>4.7617359096767888</c:v>
                </c:pt>
                <c:pt idx="4">
                  <c:v>5.5545215438836175</c:v>
                </c:pt>
                <c:pt idx="5">
                  <c:v>6.4792987613547481</c:v>
                </c:pt>
                <c:pt idx="6">
                  <c:v>7.5580429578351458</c:v>
                </c:pt>
                <c:pt idx="7">
                  <c:v>8.8163882321946598</c:v>
                </c:pt>
                <c:pt idx="8">
                  <c:v>10.284236527155748</c:v>
                </c:pt>
                <c:pt idx="9">
                  <c:v>11.996468186401129</c:v>
                </c:pt>
                <c:pt idx="10">
                  <c:v>13.993770812964392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'2012'!$H$25:$H$35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641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'2012'!$L$25:$L$35</c:f>
              <c:numCache>
                <c:formatCode>0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12</c:v>
                </c:pt>
                <c:pt idx="7">
                  <c:v>14</c:v>
                </c:pt>
                <c:pt idx="8">
                  <c:v>14</c:v>
                </c:pt>
                <c:pt idx="9">
                  <c:v>18</c:v>
                </c:pt>
                <c:pt idx="10">
                  <c:v>20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'2012'!$P$25:$P$35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19</c:v>
                </c:pt>
                <c:pt idx="8">
                  <c:v>29</c:v>
                </c:pt>
                <c:pt idx="9">
                  <c:v>34</c:v>
                </c:pt>
                <c:pt idx="10">
                  <c:v>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83728"/>
        <c:axId val="215781768"/>
      </c:scatterChart>
      <c:valAx>
        <c:axId val="215783728"/>
        <c:scaling>
          <c:orientation val="minMax"/>
          <c:max val="1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Year</a:t>
                </a:r>
              </a:p>
            </c:rich>
          </c:tx>
          <c:layout>
            <c:manualLayout>
              <c:xMode val="edge"/>
              <c:yMode val="edge"/>
              <c:x val="0.49940205750143307"/>
              <c:y val="0.919328558506457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781768"/>
        <c:crosses val="autoZero"/>
        <c:crossBetween val="midCat"/>
        <c:majorUnit val="2"/>
      </c:valAx>
      <c:valAx>
        <c:axId val="2157817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N</a:t>
                </a:r>
                <a:r>
                  <a:rPr lang="en-US" sz="1500" baseline="-25000"/>
                  <a:t>t</a:t>
                </a:r>
              </a:p>
            </c:rich>
          </c:tx>
          <c:layout>
            <c:manualLayout>
              <c:xMode val="edge"/>
              <c:yMode val="edge"/>
              <c:x val="1.8466346879053911E-2"/>
              <c:y val="0.39929991424339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78372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+mn-lt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2059263620084"/>
          <c:y val="5.8389334996491772E-2"/>
          <c:w val="0.78977015723501842"/>
          <c:h val="0.7696401768642802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trendline>
            <c:spPr>
              <a:ln w="12700">
                <a:solidFill>
                  <a:srgbClr val="000099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40930428850578698"/>
                  <c:y val="-0.1853999479810940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99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'2012'!$E$25:$E$35</c:f>
              <c:numCache>
                <c:formatCode>0.000</c:formatCode>
                <c:ptCount val="11"/>
                <c:pt idx="0">
                  <c:v>1.0986122886681098</c:v>
                </c:pt>
                <c:pt idx="1">
                  <c:v>1.2526122886681097</c:v>
                </c:pt>
                <c:pt idx="2">
                  <c:v>1.4066122886681098</c:v>
                </c:pt>
                <c:pt idx="3">
                  <c:v>1.56061228866811</c:v>
                </c:pt>
                <c:pt idx="4">
                  <c:v>1.7146122886681101</c:v>
                </c:pt>
                <c:pt idx="5">
                  <c:v>1.8686122886681102</c:v>
                </c:pt>
                <c:pt idx="6">
                  <c:v>2.0226122886681104</c:v>
                </c:pt>
                <c:pt idx="7">
                  <c:v>2.1766122886681103</c:v>
                </c:pt>
                <c:pt idx="8">
                  <c:v>2.3306122886681107</c:v>
                </c:pt>
                <c:pt idx="9">
                  <c:v>2.4846122886681106</c:v>
                </c:pt>
                <c:pt idx="10">
                  <c:v>2.6386122886681109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E70F8A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39376341723804348"/>
                  <c:y val="-0.1164707455934440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rgbClr val="E70F8A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'2012'!$I$25:$I$35</c:f>
              <c:numCache>
                <c:formatCode>0.000</c:formatCode>
                <c:ptCount val="11"/>
                <c:pt idx="0">
                  <c:v>1.0986122886681098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1.3862943611198906</c:v>
                </c:pt>
                <c:pt idx="7">
                  <c:v>1.6094379124341003</c:v>
                </c:pt>
                <c:pt idx="8">
                  <c:v>1.0986122886681098</c:v>
                </c:pt>
                <c:pt idx="9">
                  <c:v>0.69314718055994529</c:v>
                </c:pt>
                <c:pt idx="10">
                  <c:v>1.0986122886681098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8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39376341723804348"/>
                  <c:y val="-9.409668458066504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rgbClr val="008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'2012'!$M$25:$M$35</c:f>
              <c:numCache>
                <c:formatCode>0.000</c:formatCode>
                <c:ptCount val="11"/>
                <c:pt idx="0">
                  <c:v>1.0986122886681098</c:v>
                </c:pt>
                <c:pt idx="1">
                  <c:v>1.6094379124341003</c:v>
                </c:pt>
                <c:pt idx="2">
                  <c:v>1.6094379124341003</c:v>
                </c:pt>
                <c:pt idx="3">
                  <c:v>2.0794415416798357</c:v>
                </c:pt>
                <c:pt idx="4">
                  <c:v>2.1972245773362196</c:v>
                </c:pt>
                <c:pt idx="5">
                  <c:v>2.0794415416798357</c:v>
                </c:pt>
                <c:pt idx="6">
                  <c:v>2.4849066497880004</c:v>
                </c:pt>
                <c:pt idx="7">
                  <c:v>2.6390573296152584</c:v>
                </c:pt>
                <c:pt idx="8">
                  <c:v>2.6390573296152584</c:v>
                </c:pt>
                <c:pt idx="9">
                  <c:v>2.8903717578961645</c:v>
                </c:pt>
                <c:pt idx="10">
                  <c:v>2.9957322735539909</c:v>
                </c:pt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C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38764496398302634"/>
                  <c:y val="-0.1223663204572206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'2012'!$C$25:$C$35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'2012'!$Q$25:$Q$35</c:f>
              <c:numCache>
                <c:formatCode>0.000</c:formatCode>
                <c:ptCount val="11"/>
                <c:pt idx="0">
                  <c:v>1.0986122886681098</c:v>
                </c:pt>
                <c:pt idx="1">
                  <c:v>1.0986122886681098</c:v>
                </c:pt>
                <c:pt idx="2">
                  <c:v>1.6094379124341003</c:v>
                </c:pt>
                <c:pt idx="3">
                  <c:v>2.1972245773362196</c:v>
                </c:pt>
                <c:pt idx="4">
                  <c:v>2.4849066497880004</c:v>
                </c:pt>
                <c:pt idx="5">
                  <c:v>2.4849066497880004</c:v>
                </c:pt>
                <c:pt idx="6">
                  <c:v>2.7080502011022101</c:v>
                </c:pt>
                <c:pt idx="7">
                  <c:v>2.9444389791664403</c:v>
                </c:pt>
                <c:pt idx="8">
                  <c:v>3.3672958299864741</c:v>
                </c:pt>
                <c:pt idx="9">
                  <c:v>3.5263605246161616</c:v>
                </c:pt>
                <c:pt idx="10">
                  <c:v>3.6375861597263857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82944"/>
        <c:axId val="215781376"/>
      </c:scatterChart>
      <c:valAx>
        <c:axId val="215782944"/>
        <c:scaling>
          <c:orientation val="minMax"/>
          <c:max val="1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Year</a:t>
                </a:r>
              </a:p>
            </c:rich>
          </c:tx>
          <c:layout>
            <c:manualLayout>
              <c:xMode val="edge"/>
              <c:yMode val="edge"/>
              <c:x val="0.52258100914955719"/>
              <c:y val="0.9091967586942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781376"/>
        <c:crosses val="autoZero"/>
        <c:crossBetween val="midCat"/>
        <c:majorUnit val="2"/>
      </c:valAx>
      <c:valAx>
        <c:axId val="215781376"/>
        <c:scaling>
          <c:orientation val="minMax"/>
          <c:max val="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ln(N</a:t>
                </a:r>
                <a:r>
                  <a:rPr lang="en-US" sz="1500" baseline="-25000"/>
                  <a:t>t</a:t>
                </a:r>
                <a:r>
                  <a:rPr lang="en-US" sz="1500"/>
                  <a:t>)</a:t>
                </a:r>
              </a:p>
            </c:rich>
          </c:tx>
          <c:layout>
            <c:manualLayout>
              <c:xMode val="edge"/>
              <c:yMode val="edge"/>
              <c:x val="2.6469693624745504E-2"/>
              <c:y val="0.355999716476202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78294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+mn-lt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42</xdr:row>
      <xdr:rowOff>38100</xdr:rowOff>
    </xdr:from>
    <xdr:to>
      <xdr:col>10</xdr:col>
      <xdr:colOff>428625</xdr:colOff>
      <xdr:row>59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42</xdr:row>
      <xdr:rowOff>47624</xdr:rowOff>
    </xdr:from>
    <xdr:to>
      <xdr:col>18</xdr:col>
      <xdr:colOff>912876</xdr:colOff>
      <xdr:row>59</xdr:row>
      <xdr:rowOff>19050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285750</xdr:colOff>
      <xdr:row>38</xdr:row>
      <xdr:rowOff>47625</xdr:rowOff>
    </xdr:from>
    <xdr:to>
      <xdr:col>14</xdr:col>
      <xdr:colOff>66675</xdr:colOff>
      <xdr:row>38</xdr:row>
      <xdr:rowOff>171450</xdr:rowOff>
    </xdr:to>
    <xdr:sp macro="" textlink="">
      <xdr:nvSpPr>
        <xdr:cNvPr id="4" name="Oval 3"/>
        <xdr:cNvSpPr/>
      </xdr:nvSpPr>
      <xdr:spPr bwMode="auto">
        <a:xfrm>
          <a:off x="5991225" y="7677150"/>
          <a:ext cx="123825" cy="123825"/>
        </a:xfrm>
        <a:prstGeom prst="ellipse">
          <a:avLst/>
        </a:prstGeom>
        <a:solidFill>
          <a:srgbClr val="C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</xdr:colOff>
      <xdr:row>38</xdr:row>
      <xdr:rowOff>38100</xdr:rowOff>
    </xdr:from>
    <xdr:to>
      <xdr:col>10</xdr:col>
      <xdr:colOff>180975</xdr:colOff>
      <xdr:row>38</xdr:row>
      <xdr:rowOff>161925</xdr:rowOff>
    </xdr:to>
    <xdr:sp macro="" textlink="">
      <xdr:nvSpPr>
        <xdr:cNvPr id="5" name="Isosceles Triangle 4"/>
        <xdr:cNvSpPr/>
      </xdr:nvSpPr>
      <xdr:spPr bwMode="auto">
        <a:xfrm>
          <a:off x="4095750" y="7991475"/>
          <a:ext cx="152400" cy="123825"/>
        </a:xfrm>
        <a:prstGeom prst="triangle">
          <a:avLst/>
        </a:prstGeom>
        <a:solidFill>
          <a:srgbClr val="008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295275</xdr:colOff>
      <xdr:row>38</xdr:row>
      <xdr:rowOff>57150</xdr:rowOff>
    </xdr:from>
    <xdr:to>
      <xdr:col>6</xdr:col>
      <xdr:colOff>85725</xdr:colOff>
      <xdr:row>38</xdr:row>
      <xdr:rowOff>171450</xdr:rowOff>
    </xdr:to>
    <xdr:sp macro="" textlink="">
      <xdr:nvSpPr>
        <xdr:cNvPr id="6" name="Rectangle 5"/>
        <xdr:cNvSpPr/>
      </xdr:nvSpPr>
      <xdr:spPr bwMode="auto">
        <a:xfrm>
          <a:off x="2286000" y="7686675"/>
          <a:ext cx="123825" cy="114300"/>
        </a:xfrm>
        <a:prstGeom prst="rect">
          <a:avLst/>
        </a:prstGeom>
        <a:solidFill>
          <a:srgbClr val="E70F8A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38</xdr:row>
      <xdr:rowOff>38100</xdr:rowOff>
    </xdr:from>
    <xdr:to>
      <xdr:col>2</xdr:col>
      <xdr:colOff>219075</xdr:colOff>
      <xdr:row>38</xdr:row>
      <xdr:rowOff>171450</xdr:rowOff>
    </xdr:to>
    <xdr:sp macro="" textlink="">
      <xdr:nvSpPr>
        <xdr:cNvPr id="7" name="Diamond 6"/>
        <xdr:cNvSpPr/>
      </xdr:nvSpPr>
      <xdr:spPr bwMode="auto">
        <a:xfrm>
          <a:off x="628650" y="7991475"/>
          <a:ext cx="142875" cy="133350"/>
        </a:xfrm>
        <a:prstGeom prst="diamond">
          <a:avLst/>
        </a:prstGeom>
        <a:solidFill>
          <a:srgbClr val="0000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323850</xdr:colOff>
      <xdr:row>19</xdr:row>
      <xdr:rowOff>47625</xdr:rowOff>
    </xdr:from>
    <xdr:to>
      <xdr:col>14</xdr:col>
      <xdr:colOff>104775</xdr:colOff>
      <xdr:row>19</xdr:row>
      <xdr:rowOff>171450</xdr:rowOff>
    </xdr:to>
    <xdr:sp macro="" textlink="">
      <xdr:nvSpPr>
        <xdr:cNvPr id="8" name="Oval 7"/>
        <xdr:cNvSpPr/>
      </xdr:nvSpPr>
      <xdr:spPr bwMode="auto">
        <a:xfrm>
          <a:off x="6029325" y="3762375"/>
          <a:ext cx="123825" cy="123825"/>
        </a:xfrm>
        <a:prstGeom prst="ellipse">
          <a:avLst/>
        </a:prstGeom>
        <a:solidFill>
          <a:srgbClr val="C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</xdr:colOff>
      <xdr:row>19</xdr:row>
      <xdr:rowOff>47625</xdr:rowOff>
    </xdr:from>
    <xdr:to>
      <xdr:col>10</xdr:col>
      <xdr:colOff>180975</xdr:colOff>
      <xdr:row>19</xdr:row>
      <xdr:rowOff>171450</xdr:rowOff>
    </xdr:to>
    <xdr:sp macro="" textlink="">
      <xdr:nvSpPr>
        <xdr:cNvPr id="9" name="Isosceles Triangle 8"/>
        <xdr:cNvSpPr/>
      </xdr:nvSpPr>
      <xdr:spPr bwMode="auto">
        <a:xfrm>
          <a:off x="4095750" y="3762375"/>
          <a:ext cx="152400" cy="123825"/>
        </a:xfrm>
        <a:prstGeom prst="triangle">
          <a:avLst/>
        </a:prstGeom>
        <a:solidFill>
          <a:srgbClr val="008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304800</xdr:colOff>
      <xdr:row>19</xdr:row>
      <xdr:rowOff>47625</xdr:rowOff>
    </xdr:from>
    <xdr:to>
      <xdr:col>6</xdr:col>
      <xdr:colOff>95250</xdr:colOff>
      <xdr:row>19</xdr:row>
      <xdr:rowOff>161925</xdr:rowOff>
    </xdr:to>
    <xdr:sp macro="" textlink="">
      <xdr:nvSpPr>
        <xdr:cNvPr id="10" name="Rectangle 9"/>
        <xdr:cNvSpPr/>
      </xdr:nvSpPr>
      <xdr:spPr bwMode="auto">
        <a:xfrm>
          <a:off x="2295525" y="3762375"/>
          <a:ext cx="123825" cy="114300"/>
        </a:xfrm>
        <a:prstGeom prst="rect">
          <a:avLst/>
        </a:prstGeom>
        <a:solidFill>
          <a:srgbClr val="E70F8A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219075</xdr:colOff>
      <xdr:row>19</xdr:row>
      <xdr:rowOff>171450</xdr:rowOff>
    </xdr:to>
    <xdr:sp macro="" textlink="">
      <xdr:nvSpPr>
        <xdr:cNvPr id="11" name="Diamond 10"/>
        <xdr:cNvSpPr/>
      </xdr:nvSpPr>
      <xdr:spPr bwMode="auto">
        <a:xfrm>
          <a:off x="628650" y="3752850"/>
          <a:ext cx="142875" cy="133350"/>
        </a:xfrm>
        <a:prstGeom prst="diamond">
          <a:avLst/>
        </a:prstGeom>
        <a:solidFill>
          <a:srgbClr val="0000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40" zoomScaleNormal="100" workbookViewId="0">
      <selection activeCell="S33" sqref="S33"/>
    </sheetView>
  </sheetViews>
  <sheetFormatPr defaultColWidth="11" defaultRowHeight="15.75" x14ac:dyDescent="0.25"/>
  <cols>
    <col min="1" max="1" width="4.25" style="1" customWidth="1"/>
    <col min="2" max="2" width="0.875" style="1" customWidth="1"/>
    <col min="3" max="3" width="5.625" style="1" customWidth="1"/>
    <col min="4" max="5" width="6.625" style="1" customWidth="1"/>
    <col min="6" max="6" width="4.375" style="1" customWidth="1"/>
    <col min="7" max="7" width="5.5" style="1" customWidth="1"/>
    <col min="8" max="8" width="7.875" style="1" customWidth="1"/>
    <col min="9" max="9" width="6.625" style="1" customWidth="1"/>
    <col min="10" max="10" width="4.125" style="1" customWidth="1"/>
    <col min="11" max="11" width="5.75" style="1" customWidth="1"/>
    <col min="12" max="13" width="7.875" style="1" customWidth="1"/>
    <col min="14" max="14" width="4.5" style="1" customWidth="1"/>
    <col min="15" max="15" width="5.5" style="1" customWidth="1"/>
    <col min="16" max="16" width="7.625" style="1" customWidth="1"/>
    <col min="17" max="17" width="6.625" style="1" customWidth="1"/>
    <col min="18" max="18" width="3.375" style="1" customWidth="1"/>
    <col min="19" max="19" width="17.875" style="1" customWidth="1"/>
    <col min="20" max="16384" width="11" style="1"/>
  </cols>
  <sheetData>
    <row r="1" spans="1:19" ht="19.5" x14ac:dyDescent="0.3">
      <c r="A1" s="7" t="s">
        <v>1</v>
      </c>
      <c r="B1" s="7"/>
    </row>
    <row r="2" spans="1:19" s="2" customFormat="1" ht="11.25" customHeight="1" thickBot="1" x14ac:dyDescent="0.3"/>
    <row r="3" spans="1:19" s="2" customFormat="1" ht="18" customHeight="1" x14ac:dyDescent="0.25">
      <c r="B3" s="10"/>
      <c r="C3" s="19" t="s">
        <v>14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" x14ac:dyDescent="0.25">
      <c r="B4" s="14"/>
      <c r="C4" s="8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3"/>
      <c r="Q4" s="2"/>
      <c r="R4" s="2"/>
      <c r="S4" s="2"/>
    </row>
    <row r="5" spans="1:19" ht="18" x14ac:dyDescent="0.35">
      <c r="B5" s="14"/>
      <c r="C5" s="8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2"/>
      <c r="R5" s="2"/>
      <c r="S5" s="2"/>
    </row>
    <row r="6" spans="1:19" x14ac:dyDescent="0.25">
      <c r="B6" s="14"/>
      <c r="C6" s="8" t="s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2"/>
      <c r="R6" s="2"/>
      <c r="S6" s="2"/>
    </row>
    <row r="7" spans="1:19" x14ac:dyDescent="0.25">
      <c r="B7" s="14"/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3"/>
      <c r="Q7" s="2"/>
      <c r="R7" s="2"/>
      <c r="S7" s="2"/>
    </row>
    <row r="8" spans="1:19" x14ac:dyDescent="0.25">
      <c r="B8" s="14"/>
      <c r="C8" s="8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3"/>
      <c r="Q8" s="2"/>
      <c r="R8" s="2"/>
      <c r="S8" s="2"/>
    </row>
    <row r="9" spans="1:19" x14ac:dyDescent="0.25"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2"/>
      <c r="R9" s="2"/>
      <c r="S9" s="2"/>
    </row>
    <row r="10" spans="1:19" x14ac:dyDescent="0.25">
      <c r="B10" s="14"/>
      <c r="C10" s="8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3"/>
      <c r="Q10" s="2"/>
      <c r="R10" s="2"/>
      <c r="S10" s="2"/>
    </row>
    <row r="11" spans="1:19" x14ac:dyDescent="0.25">
      <c r="B11" s="14"/>
      <c r="C11" s="9"/>
      <c r="D11" s="8" t="s">
        <v>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3"/>
      <c r="Q11" s="2"/>
      <c r="R11" s="2"/>
      <c r="S11" s="2"/>
    </row>
    <row r="12" spans="1:19" x14ac:dyDescent="0.25">
      <c r="B12" s="14"/>
      <c r="C12" s="8"/>
      <c r="D12" s="8" t="s">
        <v>11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3"/>
      <c r="Q12" s="2"/>
      <c r="R12" s="2"/>
      <c r="S12" s="2"/>
    </row>
    <row r="13" spans="1:19" x14ac:dyDescent="0.25">
      <c r="B13" s="14"/>
      <c r="C13" s="8"/>
      <c r="D13" s="8" t="s">
        <v>10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3"/>
      <c r="Q13" s="2"/>
      <c r="R13" s="2"/>
      <c r="S13" s="2"/>
    </row>
    <row r="14" spans="1:19" x14ac:dyDescent="0.25"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  <c r="Q14" s="2"/>
      <c r="R14" s="2"/>
      <c r="S14" s="2"/>
    </row>
    <row r="15" spans="1:19" x14ac:dyDescent="0.25">
      <c r="B15" s="14"/>
      <c r="C15" s="8" t="s">
        <v>12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3"/>
      <c r="Q15" s="2"/>
      <c r="R15" s="2"/>
      <c r="S15" s="2"/>
    </row>
    <row r="16" spans="1:19" x14ac:dyDescent="0.25">
      <c r="B16" s="14"/>
      <c r="C16" s="9" t="s">
        <v>13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</row>
    <row r="17" spans="2:19" ht="5.25" customHeight="1" thickBot="1" x14ac:dyDescent="0.3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20" spans="2:19" x14ac:dyDescent="0.25">
      <c r="C20" s="56" t="s">
        <v>16</v>
      </c>
      <c r="D20" s="56"/>
      <c r="E20" s="56"/>
      <c r="G20" s="57" t="s">
        <v>19</v>
      </c>
      <c r="H20" s="57"/>
      <c r="I20" s="57"/>
      <c r="K20" s="58" t="s">
        <v>20</v>
      </c>
      <c r="L20" s="58"/>
      <c r="M20" s="58"/>
      <c r="O20" s="59" t="s">
        <v>21</v>
      </c>
      <c r="P20" s="59"/>
      <c r="Q20" s="59"/>
      <c r="S20" s="41" t="s">
        <v>27</v>
      </c>
    </row>
    <row r="21" spans="2:19" ht="18.75" x14ac:dyDescent="0.35">
      <c r="C21" s="29" t="s">
        <v>2</v>
      </c>
      <c r="D21" s="29">
        <v>0.154</v>
      </c>
      <c r="E21" s="29"/>
      <c r="F21" s="4"/>
      <c r="G21" s="26" t="s">
        <v>2</v>
      </c>
      <c r="H21" s="34" t="s">
        <v>23</v>
      </c>
      <c r="I21" s="26"/>
      <c r="J21" s="4"/>
      <c r="K21" s="27" t="s">
        <v>2</v>
      </c>
      <c r="L21" s="36" t="s">
        <v>23</v>
      </c>
      <c r="M21" s="27"/>
      <c r="N21" s="4"/>
      <c r="O21" s="25" t="s">
        <v>2</v>
      </c>
      <c r="P21" s="32" t="s">
        <v>23</v>
      </c>
      <c r="Q21" s="40"/>
      <c r="S21" s="1" t="s">
        <v>26</v>
      </c>
    </row>
    <row r="22" spans="2:19" x14ac:dyDescent="0.25">
      <c r="C22" s="31" t="s">
        <v>15</v>
      </c>
      <c r="D22" s="30">
        <f>EXP(D21)</f>
        <v>1.1664908867784396</v>
      </c>
      <c r="E22" s="29"/>
      <c r="F22" s="4"/>
      <c r="G22" s="35" t="s">
        <v>15</v>
      </c>
      <c r="H22" s="42" t="e">
        <f>EXP(H21)</f>
        <v>#VALUE!</v>
      </c>
      <c r="I22" s="26"/>
      <c r="J22" s="4"/>
      <c r="K22" s="37" t="s">
        <v>15</v>
      </c>
      <c r="L22" s="43" t="e">
        <f>EXP(L21)</f>
        <v>#VALUE!</v>
      </c>
      <c r="M22" s="27"/>
      <c r="N22" s="4"/>
      <c r="O22" s="33" t="s">
        <v>15</v>
      </c>
      <c r="P22" s="44" t="e">
        <f>EXP(P21)</f>
        <v>#VALUE!</v>
      </c>
      <c r="Q22" s="40"/>
    </row>
    <row r="23" spans="2:19" ht="18.75" x14ac:dyDescent="0.35">
      <c r="C23" s="3"/>
      <c r="G23" s="3"/>
      <c r="K23" s="3"/>
      <c r="O23" s="3"/>
      <c r="S23" s="1" t="s">
        <v>25</v>
      </c>
    </row>
    <row r="24" spans="2:19" ht="18.75" x14ac:dyDescent="0.35">
      <c r="C24" s="22" t="s">
        <v>0</v>
      </c>
      <c r="D24" s="22" t="s">
        <v>17</v>
      </c>
      <c r="E24" s="22" t="s">
        <v>18</v>
      </c>
      <c r="G24" s="22" t="s">
        <v>0</v>
      </c>
      <c r="H24" s="22" t="s">
        <v>17</v>
      </c>
      <c r="I24" s="22" t="s">
        <v>18</v>
      </c>
      <c r="K24" s="22" t="s">
        <v>0</v>
      </c>
      <c r="L24" s="22" t="s">
        <v>17</v>
      </c>
      <c r="M24" s="22" t="s">
        <v>18</v>
      </c>
      <c r="N24" s="4"/>
      <c r="O24" s="22" t="s">
        <v>0</v>
      </c>
      <c r="P24" s="22" t="s">
        <v>17</v>
      </c>
      <c r="Q24" s="22" t="s">
        <v>18</v>
      </c>
      <c r="S24" s="1" t="s">
        <v>24</v>
      </c>
    </row>
    <row r="25" spans="2:19" x14ac:dyDescent="0.25">
      <c r="C25" s="4">
        <v>0</v>
      </c>
      <c r="D25" s="20">
        <v>3</v>
      </c>
      <c r="E25" s="21">
        <f t="shared" ref="E25:E35" si="0">LN(D25)</f>
        <v>1.0986122886681098</v>
      </c>
      <c r="F25" s="4"/>
      <c r="G25" s="4">
        <v>0</v>
      </c>
      <c r="H25" s="20">
        <v>3</v>
      </c>
      <c r="I25" s="21">
        <f t="shared" ref="I25:I35" si="1">LN(H25)</f>
        <v>1.0986122886681098</v>
      </c>
      <c r="J25" s="4"/>
      <c r="K25" s="4">
        <v>0</v>
      </c>
      <c r="L25" s="20">
        <v>3</v>
      </c>
      <c r="M25" s="21">
        <f t="shared" ref="M25:M35" si="2">LN(L25)</f>
        <v>1.0986122886681098</v>
      </c>
      <c r="N25" s="21"/>
      <c r="O25" s="4">
        <v>0</v>
      </c>
      <c r="P25" s="20">
        <v>3</v>
      </c>
      <c r="Q25" s="21">
        <f t="shared" ref="Q25:Q35" si="3">LN(P25)</f>
        <v>1.0986122886681098</v>
      </c>
      <c r="R25" s="3"/>
      <c r="S25" s="5"/>
    </row>
    <row r="26" spans="2:19" x14ac:dyDescent="0.25">
      <c r="C26" s="4">
        <v>1</v>
      </c>
      <c r="D26" s="20">
        <f>D25*$D$22</f>
        <v>3.4994726603353188</v>
      </c>
      <c r="E26" s="21">
        <f t="shared" si="0"/>
        <v>1.2526122886681097</v>
      </c>
      <c r="F26" s="4"/>
      <c r="G26" s="4">
        <v>1</v>
      </c>
      <c r="H26" s="20">
        <v>3</v>
      </c>
      <c r="I26" s="21">
        <f t="shared" si="1"/>
        <v>1.0986122886681098</v>
      </c>
      <c r="J26" s="4"/>
      <c r="K26" s="4">
        <v>1</v>
      </c>
      <c r="L26" s="20">
        <v>5</v>
      </c>
      <c r="M26" s="21">
        <f t="shared" si="2"/>
        <v>1.6094379124341003</v>
      </c>
      <c r="N26" s="21"/>
      <c r="O26" s="4">
        <v>1</v>
      </c>
      <c r="P26" s="20">
        <v>3</v>
      </c>
      <c r="Q26" s="21">
        <f t="shared" si="3"/>
        <v>1.0986122886681098</v>
      </c>
      <c r="S26" s="5"/>
    </row>
    <row r="27" spans="2:19" x14ac:dyDescent="0.25">
      <c r="C27" s="4">
        <v>2</v>
      </c>
      <c r="D27" s="20">
        <f t="shared" ref="D27:D35" si="4">D26*$D$22</f>
        <v>4.0821029668114512</v>
      </c>
      <c r="E27" s="21">
        <f t="shared" si="0"/>
        <v>1.4066122886681098</v>
      </c>
      <c r="F27" s="4"/>
      <c r="G27" s="4">
        <v>2</v>
      </c>
      <c r="H27" s="20">
        <v>4</v>
      </c>
      <c r="I27" s="21">
        <f t="shared" si="1"/>
        <v>1.3862943611198906</v>
      </c>
      <c r="J27" s="4"/>
      <c r="K27" s="4">
        <v>2</v>
      </c>
      <c r="L27" s="20">
        <v>5</v>
      </c>
      <c r="M27" s="21">
        <f t="shared" si="2"/>
        <v>1.6094379124341003</v>
      </c>
      <c r="N27" s="21"/>
      <c r="O27" s="4">
        <v>2</v>
      </c>
      <c r="P27" s="20">
        <v>5</v>
      </c>
      <c r="Q27" s="21">
        <f t="shared" si="3"/>
        <v>1.6094379124341003</v>
      </c>
      <c r="S27" s="5"/>
    </row>
    <row r="28" spans="2:19" x14ac:dyDescent="0.25">
      <c r="C28" s="4">
        <v>3</v>
      </c>
      <c r="D28" s="20">
        <f t="shared" si="4"/>
        <v>4.7617359096767888</v>
      </c>
      <c r="E28" s="21">
        <f t="shared" si="0"/>
        <v>1.56061228866811</v>
      </c>
      <c r="F28" s="4"/>
      <c r="G28" s="4">
        <v>3</v>
      </c>
      <c r="H28" s="20">
        <v>5</v>
      </c>
      <c r="I28" s="21">
        <f t="shared" si="1"/>
        <v>1.6094379124341003</v>
      </c>
      <c r="J28" s="4"/>
      <c r="K28" s="4">
        <v>3</v>
      </c>
      <c r="L28" s="20">
        <v>8</v>
      </c>
      <c r="M28" s="21">
        <f t="shared" si="2"/>
        <v>2.0794415416798357</v>
      </c>
      <c r="N28" s="21"/>
      <c r="O28" s="4">
        <v>3</v>
      </c>
      <c r="P28" s="20">
        <v>9</v>
      </c>
      <c r="Q28" s="21">
        <f t="shared" si="3"/>
        <v>2.1972245773362196</v>
      </c>
      <c r="S28" s="5"/>
    </row>
    <row r="29" spans="2:19" x14ac:dyDescent="0.25">
      <c r="C29" s="4">
        <v>4</v>
      </c>
      <c r="D29" s="20">
        <f t="shared" si="4"/>
        <v>5.5545215438836175</v>
      </c>
      <c r="E29" s="21">
        <f t="shared" si="0"/>
        <v>1.7146122886681101</v>
      </c>
      <c r="F29" s="4"/>
      <c r="G29" s="4">
        <v>4</v>
      </c>
      <c r="H29" s="20">
        <v>5</v>
      </c>
      <c r="I29" s="21">
        <f t="shared" si="1"/>
        <v>1.6094379124341003</v>
      </c>
      <c r="J29" s="4"/>
      <c r="K29" s="4">
        <v>4</v>
      </c>
      <c r="L29" s="20">
        <v>9</v>
      </c>
      <c r="M29" s="21">
        <f t="shared" si="2"/>
        <v>2.1972245773362196</v>
      </c>
      <c r="N29" s="21"/>
      <c r="O29" s="4">
        <v>4</v>
      </c>
      <c r="P29" s="20">
        <v>12</v>
      </c>
      <c r="Q29" s="21">
        <f t="shared" si="3"/>
        <v>2.4849066497880004</v>
      </c>
      <c r="S29" s="5"/>
    </row>
    <row r="30" spans="2:19" x14ac:dyDescent="0.25">
      <c r="C30" s="4">
        <v>5</v>
      </c>
      <c r="D30" s="20">
        <f t="shared" si="4"/>
        <v>6.4792987613547481</v>
      </c>
      <c r="E30" s="21">
        <f t="shared" si="0"/>
        <v>1.8686122886681102</v>
      </c>
      <c r="F30" s="4"/>
      <c r="G30" s="4">
        <v>5</v>
      </c>
      <c r="H30" s="20">
        <v>6</v>
      </c>
      <c r="I30" s="21">
        <f t="shared" si="1"/>
        <v>1.791759469228055</v>
      </c>
      <c r="J30" s="4"/>
      <c r="K30" s="4">
        <v>5</v>
      </c>
      <c r="L30" s="20">
        <v>8</v>
      </c>
      <c r="M30" s="21">
        <f t="shared" si="2"/>
        <v>2.0794415416798357</v>
      </c>
      <c r="N30" s="21"/>
      <c r="O30" s="4">
        <v>5</v>
      </c>
      <c r="P30" s="20">
        <v>12</v>
      </c>
      <c r="Q30" s="21">
        <f t="shared" si="3"/>
        <v>2.4849066497880004</v>
      </c>
    </row>
    <row r="31" spans="2:19" x14ac:dyDescent="0.25">
      <c r="C31" s="4">
        <v>6</v>
      </c>
      <c r="D31" s="20">
        <f t="shared" si="4"/>
        <v>7.5580429578351458</v>
      </c>
      <c r="E31" s="21">
        <f t="shared" si="0"/>
        <v>2.0226122886681104</v>
      </c>
      <c r="F31" s="4"/>
      <c r="G31" s="4">
        <v>6</v>
      </c>
      <c r="H31" s="20">
        <v>4</v>
      </c>
      <c r="I31" s="21">
        <f t="shared" si="1"/>
        <v>1.3862943611198906</v>
      </c>
      <c r="J31" s="4"/>
      <c r="K31" s="4">
        <v>6</v>
      </c>
      <c r="L31" s="20">
        <v>12</v>
      </c>
      <c r="M31" s="21">
        <f t="shared" si="2"/>
        <v>2.4849066497880004</v>
      </c>
      <c r="N31" s="21"/>
      <c r="O31" s="4">
        <v>6</v>
      </c>
      <c r="P31" s="20">
        <v>15</v>
      </c>
      <c r="Q31" s="21">
        <f t="shared" si="3"/>
        <v>2.7080502011022101</v>
      </c>
    </row>
    <row r="32" spans="2:19" x14ac:dyDescent="0.25">
      <c r="C32" s="4">
        <v>7</v>
      </c>
      <c r="D32" s="20">
        <f t="shared" si="4"/>
        <v>8.8163882321946598</v>
      </c>
      <c r="E32" s="21">
        <f t="shared" si="0"/>
        <v>2.1766122886681103</v>
      </c>
      <c r="F32" s="4"/>
      <c r="G32" s="4">
        <v>7</v>
      </c>
      <c r="H32" s="20">
        <v>5</v>
      </c>
      <c r="I32" s="21">
        <f t="shared" si="1"/>
        <v>1.6094379124341003</v>
      </c>
      <c r="J32" s="4"/>
      <c r="K32" s="4">
        <v>7</v>
      </c>
      <c r="L32" s="20">
        <v>14</v>
      </c>
      <c r="M32" s="21">
        <f t="shared" si="2"/>
        <v>2.6390573296152584</v>
      </c>
      <c r="N32" s="21"/>
      <c r="O32" s="4">
        <v>7</v>
      </c>
      <c r="P32" s="20">
        <v>19</v>
      </c>
      <c r="Q32" s="21">
        <f t="shared" si="3"/>
        <v>2.9444389791664403</v>
      </c>
      <c r="R32" s="3"/>
    </row>
    <row r="33" spans="3:17" x14ac:dyDescent="0.25">
      <c r="C33" s="4">
        <v>8</v>
      </c>
      <c r="D33" s="20">
        <f t="shared" si="4"/>
        <v>10.284236527155748</v>
      </c>
      <c r="E33" s="21">
        <f t="shared" si="0"/>
        <v>2.3306122886681107</v>
      </c>
      <c r="F33" s="4"/>
      <c r="G33" s="4">
        <v>8</v>
      </c>
      <c r="H33" s="20">
        <v>3</v>
      </c>
      <c r="I33" s="21">
        <f t="shared" si="1"/>
        <v>1.0986122886681098</v>
      </c>
      <c r="J33" s="4"/>
      <c r="K33" s="4">
        <v>8</v>
      </c>
      <c r="L33" s="20">
        <v>14</v>
      </c>
      <c r="M33" s="21">
        <f t="shared" si="2"/>
        <v>2.6390573296152584</v>
      </c>
      <c r="N33" s="21"/>
      <c r="O33" s="4">
        <v>8</v>
      </c>
      <c r="P33" s="20">
        <v>29</v>
      </c>
      <c r="Q33" s="21">
        <f t="shared" si="3"/>
        <v>3.3672958299864741</v>
      </c>
    </row>
    <row r="34" spans="3:17" x14ac:dyDescent="0.25">
      <c r="C34" s="4">
        <v>9</v>
      </c>
      <c r="D34" s="20">
        <f t="shared" si="4"/>
        <v>11.996468186401129</v>
      </c>
      <c r="E34" s="21">
        <f t="shared" si="0"/>
        <v>2.4846122886681106</v>
      </c>
      <c r="F34" s="4"/>
      <c r="G34" s="4">
        <v>9</v>
      </c>
      <c r="H34" s="20">
        <v>2</v>
      </c>
      <c r="I34" s="21">
        <f t="shared" si="1"/>
        <v>0.69314718055994529</v>
      </c>
      <c r="J34" s="4"/>
      <c r="K34" s="4">
        <v>9</v>
      </c>
      <c r="L34" s="20">
        <v>18</v>
      </c>
      <c r="M34" s="21">
        <f t="shared" si="2"/>
        <v>2.8903717578961645</v>
      </c>
      <c r="N34" s="21"/>
      <c r="O34" s="4">
        <v>9</v>
      </c>
      <c r="P34" s="20">
        <v>34</v>
      </c>
      <c r="Q34" s="21">
        <f t="shared" si="3"/>
        <v>3.5263605246161616</v>
      </c>
    </row>
    <row r="35" spans="3:17" x14ac:dyDescent="0.25">
      <c r="C35" s="4">
        <v>10</v>
      </c>
      <c r="D35" s="20">
        <f t="shared" si="4"/>
        <v>13.993770812964392</v>
      </c>
      <c r="E35" s="21">
        <f t="shared" si="0"/>
        <v>2.6386122886681109</v>
      </c>
      <c r="F35" s="4"/>
      <c r="G35" s="4">
        <v>10</v>
      </c>
      <c r="H35" s="20">
        <v>3</v>
      </c>
      <c r="I35" s="21">
        <f t="shared" si="1"/>
        <v>1.0986122886681098</v>
      </c>
      <c r="J35" s="4"/>
      <c r="K35" s="4">
        <v>10</v>
      </c>
      <c r="L35" s="20">
        <v>20</v>
      </c>
      <c r="M35" s="21">
        <f t="shared" si="2"/>
        <v>2.9957322735539909</v>
      </c>
      <c r="N35" s="21"/>
      <c r="O35" s="4">
        <v>10</v>
      </c>
      <c r="P35" s="20">
        <v>38</v>
      </c>
      <c r="Q35" s="21">
        <f t="shared" si="3"/>
        <v>3.6375861597263857</v>
      </c>
    </row>
    <row r="36" spans="3:17" x14ac:dyDescent="0.25">
      <c r="C36" s="4"/>
      <c r="D36" s="20"/>
      <c r="E36" s="21"/>
      <c r="F36" s="4"/>
      <c r="G36" s="4"/>
      <c r="H36" s="20"/>
      <c r="I36" s="21"/>
      <c r="J36" s="4"/>
      <c r="K36" s="4"/>
      <c r="L36" s="20"/>
      <c r="M36" s="21"/>
      <c r="N36" s="21"/>
      <c r="O36" s="4"/>
      <c r="P36" s="20"/>
      <c r="Q36" s="21"/>
    </row>
    <row r="37" spans="3:17" x14ac:dyDescent="0.25">
      <c r="C37" s="24" t="s">
        <v>22</v>
      </c>
      <c r="D37" s="20"/>
      <c r="E37" s="21"/>
      <c r="F37" s="4"/>
      <c r="G37" s="4"/>
      <c r="H37" s="4"/>
      <c r="I37" s="21"/>
      <c r="J37" s="4"/>
      <c r="K37" s="4"/>
      <c r="L37" s="4"/>
      <c r="M37" s="21"/>
      <c r="N37" s="21"/>
      <c r="O37" s="4"/>
      <c r="P37" s="4"/>
      <c r="Q37" s="21"/>
    </row>
    <row r="38" spans="3:17" x14ac:dyDescent="0.25">
      <c r="C38" s="23"/>
      <c r="D38" s="20"/>
      <c r="E38" s="21"/>
      <c r="F38" s="4"/>
      <c r="G38" s="4"/>
      <c r="H38" s="4"/>
      <c r="I38" s="21"/>
      <c r="J38" s="4"/>
      <c r="K38" s="4"/>
      <c r="L38" s="4"/>
      <c r="M38" s="21"/>
      <c r="N38" s="21"/>
      <c r="O38" s="4"/>
      <c r="P38" s="4"/>
      <c r="Q38" s="21"/>
    </row>
    <row r="39" spans="3:17" x14ac:dyDescent="0.25">
      <c r="C39" s="56" t="s">
        <v>16</v>
      </c>
      <c r="D39" s="56"/>
      <c r="E39" s="56"/>
      <c r="G39" s="57" t="s">
        <v>19</v>
      </c>
      <c r="H39" s="57"/>
      <c r="I39" s="57"/>
      <c r="K39" s="58" t="s">
        <v>20</v>
      </c>
      <c r="L39" s="58"/>
      <c r="M39" s="58"/>
      <c r="N39" s="6"/>
      <c r="O39" s="59" t="s">
        <v>21</v>
      </c>
      <c r="P39" s="59"/>
      <c r="Q39" s="59"/>
    </row>
    <row r="40" spans="3:17" x14ac:dyDescent="0.25">
      <c r="C40" s="29" t="str">
        <f>C21</f>
        <v>slope</v>
      </c>
      <c r="D40" s="29">
        <f>D21</f>
        <v>0.154</v>
      </c>
      <c r="E40" s="30"/>
      <c r="F40" s="4"/>
      <c r="G40" s="26" t="str">
        <f>G21</f>
        <v>slope</v>
      </c>
      <c r="H40" s="34" t="s">
        <v>23</v>
      </c>
      <c r="I40" s="39"/>
      <c r="J40" s="4"/>
      <c r="K40" s="27" t="str">
        <f>K21</f>
        <v>slope</v>
      </c>
      <c r="L40" s="36" t="s">
        <v>23</v>
      </c>
      <c r="M40" s="28"/>
      <c r="N40" s="21"/>
      <c r="O40" s="25" t="str">
        <f>O21</f>
        <v>slope</v>
      </c>
      <c r="P40" s="32" t="s">
        <v>23</v>
      </c>
      <c r="Q40" s="38"/>
    </row>
    <row r="41" spans="3:17" x14ac:dyDescent="0.25">
      <c r="C41" s="29" t="str">
        <f>C22</f>
        <v>λ</v>
      </c>
      <c r="D41" s="29">
        <f>D22</f>
        <v>1.1664908867784396</v>
      </c>
      <c r="E41" s="30"/>
      <c r="F41" s="4"/>
      <c r="G41" s="26" t="str">
        <f>G22</f>
        <v>λ</v>
      </c>
      <c r="H41" s="34" t="e">
        <f>EXP(H40)</f>
        <v>#VALUE!</v>
      </c>
      <c r="I41" s="39"/>
      <c r="J41" s="4"/>
      <c r="K41" s="27" t="str">
        <f>K22</f>
        <v>λ</v>
      </c>
      <c r="L41" s="36" t="e">
        <f>EXP(L40)</f>
        <v>#VALUE!</v>
      </c>
      <c r="M41" s="28"/>
      <c r="N41" s="21"/>
      <c r="O41" s="25" t="str">
        <f>O22</f>
        <v>λ</v>
      </c>
      <c r="P41" s="32" t="e">
        <f>EXP(P40)</f>
        <v>#VALUE!</v>
      </c>
      <c r="Q41" s="38"/>
    </row>
    <row r="42" spans="3:17" x14ac:dyDescent="0.25">
      <c r="D42" s="5"/>
      <c r="E42" s="6"/>
      <c r="I42" s="6"/>
      <c r="M42" s="6"/>
      <c r="N42" s="6"/>
      <c r="Q42" s="6"/>
    </row>
  </sheetData>
  <mergeCells count="8">
    <mergeCell ref="C20:E20"/>
    <mergeCell ref="G20:I20"/>
    <mergeCell ref="K20:M20"/>
    <mergeCell ref="O20:Q20"/>
    <mergeCell ref="C39:E39"/>
    <mergeCell ref="G39:I39"/>
    <mergeCell ref="K39:M39"/>
    <mergeCell ref="O39:Q39"/>
  </mergeCells>
  <phoneticPr fontId="0" type="noConversion"/>
  <pageMargins left="0.75" right="0.75" top="1" bottom="1" header="0.5" footer="0.5"/>
  <pageSetup scale="49" orientation="landscape" r:id="rId1"/>
  <headerFooter alignWithMargins="0">
    <oddFooter>&amp;L&amp;F&amp;R&amp;D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2" sqref="D12"/>
    </sheetView>
  </sheetViews>
  <sheetFormatPr defaultRowHeight="31.5" x14ac:dyDescent="0.45"/>
  <cols>
    <col min="1" max="1" width="8.625" style="45" customWidth="1"/>
    <col min="2" max="2" width="26.875" style="45" customWidth="1"/>
    <col min="3" max="16384" width="9" style="45"/>
  </cols>
  <sheetData>
    <row r="1" spans="1:2" ht="30" customHeight="1" x14ac:dyDescent="0.45">
      <c r="A1" s="60" t="s">
        <v>19</v>
      </c>
      <c r="B1" s="60"/>
    </row>
    <row r="2" spans="1:2" ht="11.25" customHeight="1" x14ac:dyDescent="0.5">
      <c r="A2" s="46"/>
      <c r="B2" s="47"/>
    </row>
    <row r="3" spans="1:2" ht="30" customHeight="1" x14ac:dyDescent="0.45">
      <c r="A3" s="48" t="s">
        <v>0</v>
      </c>
      <c r="B3" s="49" t="s">
        <v>28</v>
      </c>
    </row>
    <row r="4" spans="1:2" ht="30" customHeight="1" x14ac:dyDescent="0.45">
      <c r="A4" s="50">
        <v>0</v>
      </c>
      <c r="B4" s="51">
        <v>3</v>
      </c>
    </row>
    <row r="5" spans="1:2" ht="30" customHeight="1" x14ac:dyDescent="0.45">
      <c r="A5" s="52">
        <v>1</v>
      </c>
      <c r="B5" s="53"/>
    </row>
    <row r="6" spans="1:2" ht="30" customHeight="1" x14ac:dyDescent="0.45">
      <c r="A6" s="52">
        <v>2</v>
      </c>
      <c r="B6" s="53"/>
    </row>
    <row r="7" spans="1:2" ht="30" customHeight="1" x14ac:dyDescent="0.45">
      <c r="A7" s="52">
        <v>3</v>
      </c>
      <c r="B7" s="53"/>
    </row>
    <row r="8" spans="1:2" ht="30" customHeight="1" x14ac:dyDescent="0.45">
      <c r="A8" s="52">
        <v>4</v>
      </c>
      <c r="B8" s="53"/>
    </row>
    <row r="9" spans="1:2" ht="30" customHeight="1" x14ac:dyDescent="0.45">
      <c r="A9" s="52">
        <v>5</v>
      </c>
      <c r="B9" s="53"/>
    </row>
    <row r="10" spans="1:2" ht="30" customHeight="1" x14ac:dyDescent="0.45">
      <c r="A10" s="52">
        <v>6</v>
      </c>
      <c r="B10" s="53"/>
    </row>
    <row r="11" spans="1:2" ht="30" customHeight="1" x14ac:dyDescent="0.45">
      <c r="A11" s="52">
        <v>7</v>
      </c>
      <c r="B11" s="53"/>
    </row>
    <row r="12" spans="1:2" ht="30" customHeight="1" x14ac:dyDescent="0.45">
      <c r="A12" s="52">
        <v>8</v>
      </c>
      <c r="B12" s="53"/>
    </row>
    <row r="13" spans="1:2" ht="30" customHeight="1" x14ac:dyDescent="0.45">
      <c r="A13" s="52">
        <v>9</v>
      </c>
      <c r="B13" s="53"/>
    </row>
    <row r="14" spans="1:2" ht="30" customHeight="1" x14ac:dyDescent="0.45">
      <c r="A14" s="54">
        <v>10</v>
      </c>
      <c r="B14" s="55"/>
    </row>
  </sheetData>
  <mergeCells count="1">
    <mergeCell ref="A1:B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</vt:lpstr>
      <vt:lpstr>Data Sheet</vt:lpstr>
      <vt:lpstr>'2012'!Print_Area</vt:lpstr>
    </vt:vector>
  </TitlesOfParts>
  <Company>Fisheries and Wildlife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Sarnelle</dc:creator>
  <cp:lastModifiedBy>" "</cp:lastModifiedBy>
  <cp:lastPrinted>2012-02-06T17:59:59Z</cp:lastPrinted>
  <dcterms:created xsi:type="dcterms:W3CDTF">2001-02-06T19:20:20Z</dcterms:created>
  <dcterms:modified xsi:type="dcterms:W3CDTF">2013-09-25T15:09:12Z</dcterms:modified>
</cp:coreProperties>
</file>